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autoCompressPictures="0"/>
  <bookViews>
    <workbookView xWindow="-31540" yWindow="520" windowWidth="25740" windowHeight="1594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25" i="1" l="1"/>
  <c r="AB24" i="1"/>
  <c r="E11" i="1"/>
  <c r="E12" i="1"/>
  <c r="F12" i="1"/>
  <c r="E9" i="1"/>
  <c r="G12" i="1"/>
  <c r="H12" i="1"/>
  <c r="AF20" i="1"/>
  <c r="W20" i="1"/>
  <c r="N20" i="1"/>
  <c r="E20" i="1"/>
  <c r="N21" i="1"/>
  <c r="W21" i="1"/>
  <c r="X21" i="1"/>
  <c r="Y21" i="1"/>
  <c r="AF21" i="1"/>
  <c r="AG21" i="1"/>
  <c r="E21" i="1"/>
  <c r="I12" i="1"/>
  <c r="W11" i="1"/>
  <c r="W13" i="1"/>
  <c r="N11" i="1"/>
  <c r="N13" i="1"/>
  <c r="E13" i="1"/>
  <c r="E15" i="1"/>
  <c r="N15" i="1"/>
  <c r="W15" i="1"/>
  <c r="AF15" i="1"/>
  <c r="AF13" i="1"/>
  <c r="AF11" i="1"/>
  <c r="AF17" i="1"/>
  <c r="W17" i="1"/>
  <c r="N17" i="1"/>
  <c r="E17" i="1"/>
  <c r="AF9" i="1"/>
  <c r="W9" i="1"/>
  <c r="N9" i="1"/>
  <c r="AB26" i="1"/>
  <c r="AH21" i="1"/>
  <c r="AI21" i="1"/>
  <c r="AJ21" i="1"/>
  <c r="AK21" i="1"/>
  <c r="F21" i="1"/>
  <c r="Z21" i="1"/>
  <c r="O21" i="1"/>
  <c r="AF16" i="1"/>
  <c r="AG16" i="1"/>
  <c r="AF18" i="1"/>
  <c r="AG18" i="1"/>
  <c r="AF12" i="1"/>
  <c r="AG12" i="1"/>
  <c r="AH12" i="1"/>
  <c r="AF14" i="1"/>
  <c r="W18" i="1"/>
  <c r="X18" i="1"/>
  <c r="W12" i="1"/>
  <c r="X12" i="1"/>
  <c r="W16" i="1"/>
  <c r="W14" i="1"/>
  <c r="X14" i="1"/>
  <c r="Y14" i="1"/>
  <c r="N14" i="1"/>
  <c r="N16" i="1"/>
  <c r="O16" i="1"/>
  <c r="N12" i="1"/>
  <c r="O12" i="1"/>
  <c r="N18" i="1"/>
  <c r="O18" i="1"/>
  <c r="E18" i="1"/>
  <c r="F18" i="1"/>
  <c r="G18" i="1"/>
  <c r="E16" i="1"/>
  <c r="F16" i="1"/>
  <c r="J12" i="1"/>
  <c r="K12" i="1"/>
  <c r="L12" i="1"/>
  <c r="E14" i="1"/>
  <c r="F14" i="1"/>
  <c r="AL21" i="1"/>
  <c r="AM21" i="1"/>
  <c r="P21" i="1"/>
  <c r="AA21" i="1"/>
  <c r="AB21" i="1"/>
  <c r="G21" i="1"/>
  <c r="AI12" i="1"/>
  <c r="AJ12" i="1"/>
  <c r="AH16" i="1"/>
  <c r="AH18" i="1"/>
  <c r="AI18" i="1"/>
  <c r="AJ18" i="1"/>
  <c r="AG14" i="1"/>
  <c r="Z14" i="1"/>
  <c r="AA14" i="1"/>
  <c r="Y18" i="1"/>
  <c r="X16" i="1"/>
  <c r="Y12" i="1"/>
  <c r="Z12" i="1"/>
  <c r="P16" i="1"/>
  <c r="Q16" i="1"/>
  <c r="R16" i="1"/>
  <c r="S16" i="1"/>
  <c r="P12" i="1"/>
  <c r="Q12" i="1"/>
  <c r="P18" i="1"/>
  <c r="O14" i="1"/>
  <c r="H18" i="1"/>
  <c r="I18" i="1"/>
  <c r="J18" i="1"/>
  <c r="K18" i="1"/>
  <c r="L18" i="1"/>
  <c r="G16" i="1"/>
  <c r="G14" i="1"/>
  <c r="H14" i="1"/>
  <c r="I14" i="1"/>
  <c r="H21" i="1"/>
  <c r="I21" i="1"/>
  <c r="J21" i="1"/>
  <c r="AB14" i="1"/>
  <c r="AC14" i="1"/>
  <c r="AD14" i="1"/>
  <c r="AC21" i="1"/>
  <c r="AD21" i="1"/>
  <c r="Q21" i="1"/>
  <c r="AK18" i="1"/>
  <c r="AL18" i="1"/>
  <c r="AM18" i="1"/>
  <c r="AK12" i="1"/>
  <c r="AI16" i="1"/>
  <c r="AJ16" i="1"/>
  <c r="AH14" i="1"/>
  <c r="Z18" i="1"/>
  <c r="AA18" i="1"/>
  <c r="AB18" i="1"/>
  <c r="AA12" i="1"/>
  <c r="AB12" i="1"/>
  <c r="AC12" i="1"/>
  <c r="Y16" i="1"/>
  <c r="Z16" i="1"/>
  <c r="AA16" i="1"/>
  <c r="T16" i="1"/>
  <c r="U16" i="1"/>
  <c r="Q18" i="1"/>
  <c r="R18" i="1"/>
  <c r="P14" i="1"/>
  <c r="Q14" i="1"/>
  <c r="R12" i="1"/>
  <c r="S12" i="1"/>
  <c r="J14" i="1"/>
  <c r="K14" i="1"/>
  <c r="H16" i="1"/>
  <c r="L14" i="1"/>
  <c r="R21" i="1"/>
  <c r="S21" i="1"/>
  <c r="T21" i="1"/>
  <c r="K21" i="1"/>
  <c r="L21" i="1"/>
  <c r="AL12" i="1"/>
  <c r="AM12" i="1"/>
  <c r="AK16" i="1"/>
  <c r="AL16" i="1"/>
  <c r="AI14" i="1"/>
  <c r="AJ14" i="1"/>
  <c r="AK14" i="1"/>
  <c r="AC18" i="1"/>
  <c r="AD18" i="1"/>
  <c r="AB16" i="1"/>
  <c r="AC16" i="1"/>
  <c r="AD16" i="1"/>
  <c r="AD12" i="1"/>
  <c r="S18" i="1"/>
  <c r="T18" i="1"/>
  <c r="U18" i="1"/>
  <c r="R14" i="1"/>
  <c r="S14" i="1"/>
  <c r="T12" i="1"/>
  <c r="U12" i="1"/>
  <c r="I16" i="1"/>
  <c r="J16" i="1"/>
  <c r="U21" i="1"/>
  <c r="AM16" i="1"/>
  <c r="AL14" i="1"/>
  <c r="AM14" i="1"/>
  <c r="T14" i="1"/>
  <c r="U14" i="1"/>
  <c r="K16" i="1"/>
  <c r="L16" i="1"/>
</calcChain>
</file>

<file path=xl/sharedStrings.xml><?xml version="1.0" encoding="utf-8"?>
<sst xmlns="http://schemas.openxmlformats.org/spreadsheetml/2006/main" count="53" uniqueCount="18">
  <si>
    <t>Adresse IP (en Binaire)</t>
  </si>
  <si>
    <t>Masque de sous réseau</t>
  </si>
  <si>
    <t>.</t>
  </si>
  <si>
    <t>Equivalent en décimale</t>
  </si>
  <si>
    <t>Adresse Réseau</t>
  </si>
  <si>
    <t>Adresse Diffusion</t>
  </si>
  <si>
    <t>1ère Adresse</t>
  </si>
  <si>
    <t>Dernière Adresse</t>
  </si>
  <si>
    <t>Masque de sous-réseau</t>
  </si>
  <si>
    <t>By Stephane ™ ♪♫</t>
  </si>
  <si>
    <t>Champs Modifiables</t>
  </si>
  <si>
    <t>Bits du réseau - S/R</t>
  </si>
  <si>
    <t>Bits d'hôte</t>
  </si>
  <si>
    <r>
      <t>Dons : 1 chocolat sera le bienvenue  ^</t>
    </r>
    <r>
      <rPr>
        <sz val="8"/>
        <color rgb="FFFF0000"/>
        <rFont val="Arial"/>
        <family val="2"/>
      </rPr>
      <t>_^</t>
    </r>
  </si>
  <si>
    <t xml:space="preserve">Ce fichier permet de trouver l'adresse du réseau </t>
  </si>
  <si>
    <t>Nombre d'hôtes</t>
  </si>
  <si>
    <t>Classe de l'adresse</t>
  </si>
  <si>
    <t>Type d'adresse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</si>
</sst>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2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6" fillId="3" borderId="0" xfId="0" applyFont="1" applyFill="1" applyProtection="1">
      <protection locked="0"/>
    </xf>
    <xf numFmtId="0" fontId="0" fillId="3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right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164" fontId="1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/>
    <xf numFmtId="0" fontId="6" fillId="3" borderId="0" xfId="0" applyFont="1" applyFill="1" applyProtection="1"/>
    <xf numFmtId="0" fontId="3" fillId="3" borderId="0" xfId="0" applyFont="1" applyFill="1" applyBorder="1" applyAlignment="1" applyProtection="1">
      <alignment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9" fontId="3" fillId="3" borderId="0" xfId="0" applyNumberFormat="1" applyFont="1" applyFill="1" applyBorder="1" applyAlignment="1" applyProtection="1">
      <alignment horizontal="left" vertical="top" wrapText="1"/>
    </xf>
    <xf numFmtId="0" fontId="10" fillId="3" borderId="0" xfId="0" applyFont="1" applyFill="1" applyBorder="1" applyProtection="1"/>
    <xf numFmtId="0" fontId="13" fillId="3" borderId="0" xfId="0" applyFont="1" applyFill="1" applyAlignment="1" applyProtection="1">
      <alignment horizontal="center" vertical="center"/>
    </xf>
    <xf numFmtId="0" fontId="11" fillId="3" borderId="0" xfId="0" applyFont="1" applyFill="1" applyBorder="1" applyProtection="1"/>
    <xf numFmtId="0" fontId="12" fillId="3" borderId="5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Protection="1"/>
    <xf numFmtId="0" fontId="14" fillId="3" borderId="0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2" fillId="3" borderId="0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2" fillId="3" borderId="4" xfId="0" applyFont="1" applyFill="1" applyBorder="1" applyProtection="1"/>
    <xf numFmtId="0" fontId="6" fillId="3" borderId="0" xfId="0" applyFont="1" applyFill="1" applyAlignment="1" applyProtection="1">
      <alignment horizontal="center"/>
    </xf>
    <xf numFmtId="0" fontId="6" fillId="3" borderId="9" xfId="0" applyFont="1" applyFill="1" applyBorder="1" applyProtection="1"/>
    <xf numFmtId="0" fontId="9" fillId="3" borderId="0" xfId="0" applyFont="1" applyFill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20" fillId="3" borderId="0" xfId="0" applyFont="1" applyFill="1" applyProtection="1"/>
    <xf numFmtId="0" fontId="21" fillId="3" borderId="0" xfId="0" applyFont="1" applyFill="1" applyBorder="1" applyAlignment="1" applyProtection="1">
      <alignment horizontal="left"/>
    </xf>
    <xf numFmtId="0" fontId="8" fillId="3" borderId="0" xfId="0" applyFont="1" applyFill="1" applyProtection="1"/>
    <xf numFmtId="0" fontId="8" fillId="3" borderId="0" xfId="0" applyFont="1" applyFill="1" applyBorder="1" applyAlignment="1" applyProtection="1">
      <alignment horizontal="center" vertical="center"/>
    </xf>
    <xf numFmtId="0" fontId="20" fillId="3" borderId="0" xfId="0" applyFont="1" applyFill="1" applyProtection="1">
      <protection locked="0"/>
    </xf>
    <xf numFmtId="0" fontId="20" fillId="0" borderId="0" xfId="0" applyFont="1" applyProtection="1">
      <protection locked="0"/>
    </xf>
    <xf numFmtId="0" fontId="21" fillId="3" borderId="2" xfId="0" applyFont="1" applyFill="1" applyBorder="1" applyAlignment="1" applyProtection="1">
      <alignment horizontal="left"/>
    </xf>
    <xf numFmtId="0" fontId="8" fillId="3" borderId="0" xfId="0" applyFont="1" applyFill="1" applyAlignment="1" applyProtection="1">
      <alignment horizontal="center" vertical="center"/>
    </xf>
    <xf numFmtId="0" fontId="22" fillId="3" borderId="7" xfId="0" applyFont="1" applyFill="1" applyBorder="1" applyAlignment="1" applyProtection="1">
      <alignment horizontal="center" vertical="center"/>
    </xf>
    <xf numFmtId="0" fontId="22" fillId="3" borderId="5" xfId="0" applyFont="1" applyFill="1" applyBorder="1" applyAlignment="1" applyProtection="1">
      <alignment horizontal="center" vertical="center"/>
    </xf>
    <xf numFmtId="0" fontId="22" fillId="3" borderId="8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left"/>
      <protection locked="0"/>
    </xf>
    <xf numFmtId="0" fontId="12" fillId="3" borderId="14" xfId="0" applyFont="1" applyFill="1" applyBorder="1" applyAlignment="1" applyProtection="1">
      <alignment horizontal="left"/>
      <protection locked="0"/>
    </xf>
    <xf numFmtId="0" fontId="12" fillId="3" borderId="15" xfId="0" applyFont="1" applyFill="1" applyBorder="1" applyAlignment="1" applyProtection="1">
      <alignment horizontal="left"/>
      <protection locked="0"/>
    </xf>
    <xf numFmtId="0" fontId="19" fillId="3" borderId="21" xfId="0" applyFont="1" applyFill="1" applyBorder="1" applyAlignment="1" applyProtection="1">
      <alignment horizontal="center"/>
    </xf>
    <xf numFmtId="0" fontId="19" fillId="3" borderId="22" xfId="0" applyFont="1" applyFill="1" applyBorder="1" applyAlignment="1" applyProtection="1">
      <alignment horizontal="center"/>
    </xf>
    <xf numFmtId="0" fontId="12" fillId="3" borderId="17" xfId="0" applyFont="1" applyFill="1" applyBorder="1" applyAlignment="1" applyProtection="1">
      <alignment horizontal="center"/>
    </xf>
    <xf numFmtId="0" fontId="12" fillId="3" borderId="18" xfId="0" applyFont="1" applyFill="1" applyBorder="1" applyAlignment="1" applyProtection="1">
      <alignment horizontal="center"/>
    </xf>
    <xf numFmtId="0" fontId="19" fillId="3" borderId="4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2" fillId="3" borderId="19" xfId="0" applyFont="1" applyFill="1" applyBorder="1" applyAlignment="1" applyProtection="1">
      <alignment horizontal="left"/>
      <protection locked="0"/>
    </xf>
    <xf numFmtId="0" fontId="12" fillId="3" borderId="4" xfId="0" applyFont="1" applyFill="1" applyBorder="1" applyAlignment="1" applyProtection="1">
      <alignment horizontal="left"/>
      <protection locked="0"/>
    </xf>
    <xf numFmtId="0" fontId="12" fillId="3" borderId="16" xfId="0" applyFont="1" applyFill="1" applyBorder="1" applyAlignment="1" applyProtection="1">
      <alignment horizontal="left"/>
      <protection locked="0"/>
    </xf>
    <xf numFmtId="0" fontId="12" fillId="3" borderId="17" xfId="0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/>
    </xf>
    <xf numFmtId="0" fontId="17" fillId="3" borderId="0" xfId="0" applyFont="1" applyFill="1" applyAlignment="1" applyProtection="1">
      <alignment horizontal="left"/>
    </xf>
    <xf numFmtId="0" fontId="12" fillId="3" borderId="4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left"/>
    </xf>
    <xf numFmtId="0" fontId="11" fillId="3" borderId="1" xfId="0" applyFont="1" applyFill="1" applyBorder="1" applyAlignment="1" applyProtection="1">
      <alignment horizontal="left"/>
    </xf>
    <xf numFmtId="0" fontId="11" fillId="3" borderId="10" xfId="0" applyFont="1" applyFill="1" applyBorder="1" applyAlignment="1" applyProtection="1">
      <alignment horizontal="left"/>
    </xf>
    <xf numFmtId="0" fontId="11" fillId="3" borderId="11" xfId="0" applyFont="1" applyFill="1" applyBorder="1" applyAlignment="1" applyProtection="1">
      <alignment horizontal="left"/>
    </xf>
    <xf numFmtId="0" fontId="12" fillId="3" borderId="6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 textRotation="90"/>
      <protection locked="0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theme="4" tint="-0.24994659260841701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abSelected="1" zoomScale="90" zoomScaleNormal="90" zoomScalePageLayoutView="90" workbookViewId="0">
      <selection activeCell="C7" sqref="C7"/>
    </sheetView>
  </sheetViews>
  <sheetFormatPr baseColWidth="10" defaultColWidth="0" defaultRowHeight="14" zeroHeight="1" x14ac:dyDescent="0"/>
  <cols>
    <col min="1" max="1" width="2.83203125" style="2" customWidth="1"/>
    <col min="2" max="2" width="25" style="2" customWidth="1"/>
    <col min="3" max="3" width="3.83203125" style="2" customWidth="1"/>
    <col min="4" max="4" width="2.5" style="2" customWidth="1"/>
    <col min="5" max="12" width="4.6640625" style="2" customWidth="1"/>
    <col min="13" max="13" width="3.33203125" style="2" customWidth="1"/>
    <col min="14" max="21" width="4.6640625" style="2" customWidth="1"/>
    <col min="22" max="22" width="2.83203125" style="2" customWidth="1"/>
    <col min="23" max="30" width="4.6640625" style="2" customWidth="1"/>
    <col min="31" max="31" width="2.83203125" style="2" customWidth="1"/>
    <col min="32" max="39" width="4.6640625" style="2" customWidth="1"/>
    <col min="40" max="40" width="11.5" style="2" customWidth="1"/>
    <col min="41" max="41" width="22" style="2" hidden="1" customWidth="1"/>
    <col min="42" max="42" width="8" style="2" hidden="1" customWidth="1"/>
    <col min="43" max="43" width="2" style="2" hidden="1" customWidth="1"/>
    <col min="44" max="44" width="7.6640625" style="2" hidden="1" customWidth="1"/>
    <col min="45" max="45" width="2" style="2" hidden="1" customWidth="1"/>
    <col min="46" max="46" width="8.6640625" style="2" hidden="1" customWidth="1"/>
    <col min="47" max="47" width="2" style="2" hidden="1" customWidth="1"/>
    <col min="48" max="48" width="6.6640625" style="2" hidden="1" customWidth="1"/>
    <col min="49" max="16384" width="11.5" style="2" hidden="1"/>
  </cols>
  <sheetData>
    <row r="1" spans="1:48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1"/>
      <c r="AP1" s="1"/>
      <c r="AQ1" s="1"/>
      <c r="AR1" s="1"/>
      <c r="AS1" s="1"/>
      <c r="AT1" s="1"/>
    </row>
    <row r="2" spans="1:48">
      <c r="A2" s="20"/>
      <c r="B2" s="69" t="s">
        <v>10</v>
      </c>
      <c r="C2" s="69"/>
      <c r="D2" s="69"/>
      <c r="E2" s="69"/>
      <c r="F2" s="69"/>
      <c r="G2" s="69"/>
      <c r="H2" s="69"/>
      <c r="I2" s="69"/>
      <c r="J2" s="21"/>
      <c r="K2" s="70" t="s">
        <v>11</v>
      </c>
      <c r="L2" s="70"/>
      <c r="M2" s="70"/>
      <c r="N2" s="70"/>
      <c r="O2" s="70"/>
      <c r="P2" s="70"/>
      <c r="Q2" s="70"/>
      <c r="R2" s="70"/>
      <c r="S2" s="21"/>
      <c r="T2" s="71" t="s">
        <v>12</v>
      </c>
      <c r="U2" s="71"/>
      <c r="V2" s="71"/>
      <c r="W2" s="71"/>
      <c r="X2" s="71"/>
      <c r="Y2" s="71"/>
      <c r="Z2" s="71"/>
      <c r="AA2" s="71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1"/>
      <c r="AP2" s="1"/>
      <c r="AQ2" s="1"/>
      <c r="AR2" s="1"/>
      <c r="AS2" s="1"/>
    </row>
    <row r="3" spans="1:48" ht="15" thickBo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1"/>
      <c r="AP3" s="1"/>
      <c r="AQ3" s="1"/>
      <c r="AR3" s="1"/>
      <c r="AS3" s="1"/>
      <c r="AT3" s="1"/>
    </row>
    <row r="4" spans="1:48" ht="22.5" customHeight="1" thickBot="1">
      <c r="A4" s="20"/>
      <c r="B4" s="21"/>
      <c r="C4" s="21"/>
      <c r="D4" s="21"/>
      <c r="E4" s="78" t="s">
        <v>0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80"/>
      <c r="AN4" s="21"/>
      <c r="AO4" s="1"/>
      <c r="AP4" s="4"/>
      <c r="AQ4" s="4"/>
      <c r="AR4" s="4"/>
      <c r="AS4" s="4"/>
      <c r="AT4" s="4"/>
      <c r="AU4" s="5"/>
      <c r="AV4" s="5"/>
    </row>
    <row r="5" spans="1:48" ht="13.5" customHeight="1">
      <c r="A5" s="20"/>
      <c r="B5" s="72"/>
      <c r="C5" s="72"/>
      <c r="D5" s="21"/>
      <c r="E5" s="33">
        <v>1</v>
      </c>
      <c r="F5" s="33">
        <v>2</v>
      </c>
      <c r="G5" s="33">
        <v>3</v>
      </c>
      <c r="H5" s="33">
        <v>4</v>
      </c>
      <c r="I5" s="33">
        <v>5</v>
      </c>
      <c r="J5" s="33">
        <v>6</v>
      </c>
      <c r="K5" s="33">
        <v>7</v>
      </c>
      <c r="L5" s="33">
        <v>8</v>
      </c>
      <c r="M5" s="34"/>
      <c r="N5" s="33">
        <v>9</v>
      </c>
      <c r="O5" s="33">
        <v>10</v>
      </c>
      <c r="P5" s="33">
        <v>11</v>
      </c>
      <c r="Q5" s="33">
        <v>12</v>
      </c>
      <c r="R5" s="33">
        <v>13</v>
      </c>
      <c r="S5" s="33">
        <v>14</v>
      </c>
      <c r="T5" s="33">
        <v>15</v>
      </c>
      <c r="U5" s="33">
        <v>16</v>
      </c>
      <c r="V5" s="34"/>
      <c r="W5" s="33">
        <v>17</v>
      </c>
      <c r="X5" s="33">
        <v>18</v>
      </c>
      <c r="Y5" s="33">
        <v>19</v>
      </c>
      <c r="Z5" s="33">
        <v>20</v>
      </c>
      <c r="AA5" s="33">
        <v>21</v>
      </c>
      <c r="AB5" s="33">
        <v>22</v>
      </c>
      <c r="AC5" s="33">
        <v>23</v>
      </c>
      <c r="AD5" s="33">
        <v>24</v>
      </c>
      <c r="AE5" s="34"/>
      <c r="AF5" s="33">
        <v>25</v>
      </c>
      <c r="AG5" s="33">
        <v>26</v>
      </c>
      <c r="AH5" s="33">
        <v>27</v>
      </c>
      <c r="AI5" s="33">
        <v>28</v>
      </c>
      <c r="AJ5" s="33">
        <v>29</v>
      </c>
      <c r="AK5" s="33">
        <v>30</v>
      </c>
      <c r="AL5" s="33">
        <v>31</v>
      </c>
      <c r="AM5" s="33">
        <v>32</v>
      </c>
      <c r="AN5" s="21"/>
      <c r="AO5" s="1"/>
      <c r="AP5" s="4"/>
      <c r="AQ5" s="6"/>
      <c r="AR5" s="4"/>
      <c r="AS5" s="6"/>
      <c r="AT5" s="4"/>
      <c r="AU5" s="7"/>
      <c r="AV5" s="5"/>
    </row>
    <row r="6" spans="1:48" ht="16" thickBot="1">
      <c r="A6" s="20"/>
      <c r="B6" s="21"/>
      <c r="C6" s="21"/>
      <c r="D6" s="35"/>
      <c r="E6" s="36">
        <v>128</v>
      </c>
      <c r="F6" s="36">
        <v>64</v>
      </c>
      <c r="G6" s="36">
        <v>32</v>
      </c>
      <c r="H6" s="36">
        <v>16</v>
      </c>
      <c r="I6" s="36">
        <v>8</v>
      </c>
      <c r="J6" s="37">
        <v>4</v>
      </c>
      <c r="K6" s="36">
        <v>2</v>
      </c>
      <c r="L6" s="36">
        <v>1</v>
      </c>
      <c r="M6" s="38" t="s">
        <v>2</v>
      </c>
      <c r="N6" s="36">
        <v>128</v>
      </c>
      <c r="O6" s="36">
        <v>64</v>
      </c>
      <c r="P6" s="36">
        <v>32</v>
      </c>
      <c r="Q6" s="36">
        <v>16</v>
      </c>
      <c r="R6" s="36">
        <v>8</v>
      </c>
      <c r="S6" s="37">
        <v>4</v>
      </c>
      <c r="T6" s="36">
        <v>2</v>
      </c>
      <c r="U6" s="36">
        <v>1</v>
      </c>
      <c r="V6" s="38" t="s">
        <v>2</v>
      </c>
      <c r="W6" s="36">
        <v>128</v>
      </c>
      <c r="X6" s="36">
        <v>64</v>
      </c>
      <c r="Y6" s="36">
        <v>32</v>
      </c>
      <c r="Z6" s="36">
        <v>16</v>
      </c>
      <c r="AA6" s="36">
        <v>8</v>
      </c>
      <c r="AB6" s="37">
        <v>4</v>
      </c>
      <c r="AC6" s="36">
        <v>2</v>
      </c>
      <c r="AD6" s="36">
        <v>1</v>
      </c>
      <c r="AE6" s="38" t="s">
        <v>2</v>
      </c>
      <c r="AF6" s="36">
        <v>128</v>
      </c>
      <c r="AG6" s="36">
        <v>64</v>
      </c>
      <c r="AH6" s="36">
        <v>32</v>
      </c>
      <c r="AI6" s="36">
        <v>16</v>
      </c>
      <c r="AJ6" s="36">
        <v>8</v>
      </c>
      <c r="AK6" s="37">
        <v>4</v>
      </c>
      <c r="AL6" s="36">
        <v>2</v>
      </c>
      <c r="AM6" s="36">
        <v>1</v>
      </c>
      <c r="AN6" s="21"/>
      <c r="AO6" s="1"/>
      <c r="AP6" s="4"/>
      <c r="AQ6" s="4"/>
      <c r="AR6" s="4"/>
      <c r="AS6" s="4"/>
      <c r="AT6" s="4"/>
      <c r="AU6" s="5"/>
      <c r="AV6" s="5"/>
    </row>
    <row r="7" spans="1:48" ht="15.75" customHeight="1" thickBot="1">
      <c r="A7" s="20"/>
      <c r="B7" s="39" t="s">
        <v>1</v>
      </c>
      <c r="C7" s="8">
        <v>24</v>
      </c>
      <c r="D7" s="35"/>
      <c r="E7" s="9">
        <v>0</v>
      </c>
      <c r="F7" s="10">
        <v>0</v>
      </c>
      <c r="G7" s="10">
        <v>0</v>
      </c>
      <c r="H7" s="11">
        <v>0</v>
      </c>
      <c r="I7" s="9">
        <v>0</v>
      </c>
      <c r="J7" s="10">
        <v>0</v>
      </c>
      <c r="K7" s="12">
        <v>0</v>
      </c>
      <c r="L7" s="13">
        <v>0</v>
      </c>
      <c r="M7" s="40" t="s">
        <v>2</v>
      </c>
      <c r="N7" s="14">
        <v>0</v>
      </c>
      <c r="O7" s="12">
        <v>0</v>
      </c>
      <c r="P7" s="12">
        <v>0</v>
      </c>
      <c r="Q7" s="13">
        <v>0</v>
      </c>
      <c r="R7" s="14">
        <v>0</v>
      </c>
      <c r="S7" s="12">
        <v>0</v>
      </c>
      <c r="T7" s="12">
        <v>0</v>
      </c>
      <c r="U7" s="13">
        <v>0</v>
      </c>
      <c r="V7" s="40" t="s">
        <v>2</v>
      </c>
      <c r="W7" s="14">
        <v>0</v>
      </c>
      <c r="X7" s="12">
        <v>0</v>
      </c>
      <c r="Y7" s="12">
        <v>0</v>
      </c>
      <c r="Z7" s="13">
        <v>0</v>
      </c>
      <c r="AA7" s="14">
        <v>0</v>
      </c>
      <c r="AB7" s="12">
        <v>0</v>
      </c>
      <c r="AC7" s="12">
        <v>0</v>
      </c>
      <c r="AD7" s="13">
        <v>0</v>
      </c>
      <c r="AE7" s="40" t="s">
        <v>2</v>
      </c>
      <c r="AF7" s="14">
        <v>0</v>
      </c>
      <c r="AG7" s="12">
        <v>0</v>
      </c>
      <c r="AH7" s="12">
        <v>0</v>
      </c>
      <c r="AI7" s="13">
        <v>0</v>
      </c>
      <c r="AJ7" s="14">
        <v>0</v>
      </c>
      <c r="AK7" s="12">
        <v>0</v>
      </c>
      <c r="AL7" s="12">
        <v>0</v>
      </c>
      <c r="AM7" s="13">
        <v>0</v>
      </c>
      <c r="AN7" s="21"/>
      <c r="AO7" s="1"/>
      <c r="AP7" s="4"/>
      <c r="AQ7" s="4"/>
      <c r="AR7" s="4"/>
      <c r="AS7" s="4"/>
      <c r="AT7" s="4"/>
      <c r="AU7" s="5"/>
      <c r="AV7" s="5"/>
    </row>
    <row r="8" spans="1:48" ht="16" thickBot="1">
      <c r="A8" s="20"/>
      <c r="B8" s="21"/>
      <c r="C8" s="21"/>
      <c r="D8" s="22"/>
      <c r="E8" s="23"/>
      <c r="F8" s="23"/>
      <c r="G8" s="24"/>
      <c r="H8" s="24"/>
      <c r="I8" s="25"/>
      <c r="J8" s="26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1"/>
      <c r="AP8" s="1"/>
      <c r="AQ8" s="1"/>
      <c r="AR8" s="1"/>
      <c r="AS8" s="1"/>
      <c r="AT8" s="1"/>
    </row>
    <row r="9" spans="1:48" ht="21.75" customHeight="1" thickBot="1">
      <c r="A9" s="20"/>
      <c r="B9" s="73" t="s">
        <v>3</v>
      </c>
      <c r="C9" s="74"/>
      <c r="D9" s="26"/>
      <c r="E9" s="82">
        <f>SUM(E6*E7,F6*F7,G6*G7,H6*H7,I6*I7,J6*J7,K6*K7,L6*L7)</f>
        <v>0</v>
      </c>
      <c r="F9" s="83"/>
      <c r="G9" s="83"/>
      <c r="H9" s="83"/>
      <c r="I9" s="83"/>
      <c r="J9" s="83"/>
      <c r="K9" s="83"/>
      <c r="L9" s="84"/>
      <c r="M9" s="27" t="s">
        <v>2</v>
      </c>
      <c r="N9" s="68">
        <f>SUM(N6*N7,O6*O7,P6*P7,Q6*Q7,R6*R7,S6*S7,T6*T7,U6*U7)</f>
        <v>0</v>
      </c>
      <c r="O9" s="68"/>
      <c r="P9" s="68"/>
      <c r="Q9" s="68"/>
      <c r="R9" s="68"/>
      <c r="S9" s="68"/>
      <c r="T9" s="68"/>
      <c r="U9" s="68"/>
      <c r="V9" s="27" t="s">
        <v>2</v>
      </c>
      <c r="W9" s="68">
        <f>SUM(W6*W7,X6*X7,Y6*Y7,Z6*Z7,AA6*AA7,AB6*AB7,AC6*AC7,AD6*AD7)</f>
        <v>0</v>
      </c>
      <c r="X9" s="68"/>
      <c r="Y9" s="68"/>
      <c r="Z9" s="68"/>
      <c r="AA9" s="68"/>
      <c r="AB9" s="68"/>
      <c r="AC9" s="68"/>
      <c r="AD9" s="68"/>
      <c r="AE9" s="27" t="s">
        <v>2</v>
      </c>
      <c r="AF9" s="68">
        <f>SUM(AF6*AF7,AG6*AG7,AH6*AH7,AI6*AI7,AJ6*AJ7,AK6*AK7,AL6*AL7,AM6*AM7)</f>
        <v>0</v>
      </c>
      <c r="AG9" s="68"/>
      <c r="AH9" s="68"/>
      <c r="AI9" s="68"/>
      <c r="AJ9" s="68"/>
      <c r="AK9" s="68"/>
      <c r="AL9" s="68"/>
      <c r="AM9" s="68"/>
      <c r="AN9" s="21"/>
      <c r="AO9" s="1"/>
      <c r="AP9" s="1"/>
      <c r="AQ9" s="1"/>
      <c r="AR9" s="1"/>
      <c r="AS9" s="1"/>
      <c r="AT9" s="1"/>
    </row>
    <row r="10" spans="1:48" ht="16.5" customHeight="1" thickBot="1">
      <c r="A10" s="20"/>
      <c r="B10" s="21"/>
      <c r="C10" s="28"/>
      <c r="D10" s="26"/>
      <c r="E10" s="29"/>
      <c r="F10" s="29"/>
      <c r="G10" s="29"/>
      <c r="H10" s="29"/>
      <c r="I10" s="29"/>
      <c r="J10" s="29"/>
      <c r="K10" s="29"/>
      <c r="L10" s="29"/>
      <c r="M10" s="30"/>
      <c r="N10" s="29"/>
      <c r="O10" s="29"/>
      <c r="P10" s="29"/>
      <c r="Q10" s="29"/>
      <c r="R10" s="29"/>
      <c r="S10" s="29"/>
      <c r="T10" s="29"/>
      <c r="U10" s="29"/>
      <c r="V10" s="30"/>
      <c r="W10" s="29"/>
      <c r="X10" s="29"/>
      <c r="Y10" s="29"/>
      <c r="Z10" s="29"/>
      <c r="AA10" s="29"/>
      <c r="AB10" s="29"/>
      <c r="AC10" s="29"/>
      <c r="AD10" s="29"/>
      <c r="AE10" s="30"/>
      <c r="AF10" s="29"/>
      <c r="AG10" s="29"/>
      <c r="AH10" s="29"/>
      <c r="AI10" s="29"/>
      <c r="AJ10" s="29"/>
      <c r="AK10" s="29"/>
      <c r="AL10" s="29"/>
      <c r="AM10" s="29"/>
      <c r="AN10" s="21"/>
      <c r="AO10" s="1"/>
      <c r="AP10" s="1"/>
      <c r="AQ10" s="1"/>
      <c r="AR10" s="1"/>
      <c r="AS10" s="1"/>
      <c r="AT10" s="1"/>
    </row>
    <row r="11" spans="1:48" ht="21.75" customHeight="1" thickBot="1">
      <c r="A11" s="20"/>
      <c r="B11" s="75" t="s">
        <v>4</v>
      </c>
      <c r="C11" s="76"/>
      <c r="D11" s="21"/>
      <c r="E11" s="68">
        <f>SUM(IF(C7&gt;=E5,E6*E7,E6*0),IF(C7&gt;=F5,F6*F7,F6*0),IF(C7&gt;=G5,G6*G7,G6*0),IF(C7&gt;=H5,H6*H7,H6*0),IF(C7&gt;=I5,I6*I7,I6*0),IF(C7&gt;=J5,J6*J7,J6*0),IF(C7&gt;=K5,K6*K7,K6*0),IF(C7&gt;=L5,L6*L7,L6*0))</f>
        <v>0</v>
      </c>
      <c r="F11" s="68"/>
      <c r="G11" s="68"/>
      <c r="H11" s="68"/>
      <c r="I11" s="68"/>
      <c r="J11" s="68"/>
      <c r="K11" s="68"/>
      <c r="L11" s="68"/>
      <c r="M11" s="27" t="s">
        <v>2</v>
      </c>
      <c r="N11" s="68">
        <f>SUM(IF(C7&gt;=N5,N6*N7,N6*0),IF(C7&gt;=O5,O6*O7,O6*0),IF(C7&gt;=P5,P6*P7,P6*0),IF(C7&gt;=Q5,Q6*Q7,Q6*0),IF(C7&gt;=R5,R6*R7,R6*0),IF(C7&gt;=S5,S6*S7,S6*0),IF(C7&gt;=T5,T6*T7,T6*0),IF(C7&gt;=U5,U6*U7,U6*0))</f>
        <v>0</v>
      </c>
      <c r="O11" s="68"/>
      <c r="P11" s="68"/>
      <c r="Q11" s="68"/>
      <c r="R11" s="68"/>
      <c r="S11" s="68"/>
      <c r="T11" s="68"/>
      <c r="U11" s="68"/>
      <c r="V11" s="27" t="s">
        <v>2</v>
      </c>
      <c r="W11" s="68">
        <f>SUM(IF(C7&gt;=W5,W6*W7,W6*0),IF(C7&gt;=X5,X6*X7,X6*0),IF(C7&gt;=Y5,Y6*Y7,Y6*0),IF(C7&gt;=Z5,Z6*Z7,Z6*0),IF(C7&gt;=AA5,AA6*AA7,AA6*0),IF(C7&gt;=AB5,AB6*AB7,AB6*0),IF(C7&gt;=AC5,AC6*AC7,AC6*0),IF(C7&gt;=AD5,AD6*AD7,AD6*0))</f>
        <v>0</v>
      </c>
      <c r="X11" s="68"/>
      <c r="Y11" s="68"/>
      <c r="Z11" s="68"/>
      <c r="AA11" s="68"/>
      <c r="AB11" s="68"/>
      <c r="AC11" s="68"/>
      <c r="AD11" s="68"/>
      <c r="AE11" s="27" t="s">
        <v>2</v>
      </c>
      <c r="AF11" s="68">
        <f>SUM(IF(C7&gt;=AF5,AF6*AF7,AF6*0),IF(C7&gt;=AG5,AG6*AG7,AG6*0),IF(C7&gt;=AH5,AH6*AH7,AH6*0),IF(C7&gt;=AI5,AI6*AI7,AI6*0),IF(C7&gt;=AJ5,AJ6*AJ7,AJ6*0),IF(C7&gt;=AK5,AK6*AK7,AK6*0),IF(C7&gt;=AL5,AL6*AL7,AL6*0),IF(C7&gt;=AM5,AM6*AM7,AM6*0))</f>
        <v>0</v>
      </c>
      <c r="AG11" s="68"/>
      <c r="AH11" s="77"/>
      <c r="AI11" s="68"/>
      <c r="AJ11" s="68"/>
      <c r="AK11" s="68"/>
      <c r="AL11" s="68"/>
      <c r="AM11" s="68"/>
      <c r="AN11" s="21"/>
      <c r="AO11" s="1"/>
      <c r="AP11" s="1"/>
      <c r="AQ11" s="1"/>
      <c r="AR11" s="1"/>
      <c r="AS11" s="1"/>
      <c r="AT11" s="1"/>
    </row>
    <row r="12" spans="1:48" s="47" customFormat="1" ht="14.25" customHeight="1" thickBot="1">
      <c r="A12" s="42"/>
      <c r="B12" s="48"/>
      <c r="C12" s="48"/>
      <c r="D12" s="44"/>
      <c r="E12" s="50">
        <f>IF(E11&gt;=128,1,0)</f>
        <v>0</v>
      </c>
      <c r="F12" s="51">
        <f>IF((E11-(E12*128))&gt;=64,1,0)</f>
        <v>0</v>
      </c>
      <c r="G12" s="51">
        <f>IF((E11-(E12*128)-(F12*64))&gt;=32,1,0)</f>
        <v>0</v>
      </c>
      <c r="H12" s="52">
        <f>IF((E11-(E12*128)-(F12*64)-(G12*32))&gt;=16,1,0)</f>
        <v>0</v>
      </c>
      <c r="I12" s="50">
        <f>IF((E11-(E12*128)-(F12*64)-(G12*32)-(H12*16))&gt;=8,1,0)</f>
        <v>0</v>
      </c>
      <c r="J12" s="51">
        <f>IF((E11-(E12*128)-(F12*64)-(G12*32)-(H12*16)-(I12*8))&gt;=4,1,0)</f>
        <v>0</v>
      </c>
      <c r="K12" s="51">
        <f>IF((E11-(E12*128)-(F12*64)-(G12*32)-(H12*16)-(I12*8)-(J12*4))&gt;=2,1,0)</f>
        <v>0</v>
      </c>
      <c r="L12" s="52">
        <f>IF((E11-(E12*128)-(F12*64)-(G12*32)-(H12*16)-(I12*8)-(J12*4)-(K12*2))&gt;=1,1,0)</f>
        <v>0</v>
      </c>
      <c r="M12" s="49" t="s">
        <v>2</v>
      </c>
      <c r="N12" s="50">
        <f>IF(N11&gt;=128,1,0)</f>
        <v>0</v>
      </c>
      <c r="O12" s="51">
        <f>IF((N11-(N12*128))&gt;=64,1,0)</f>
        <v>0</v>
      </c>
      <c r="P12" s="51">
        <f>IF((N11-(N12*128)-(O12*64))&gt;=32,1,0)</f>
        <v>0</v>
      </c>
      <c r="Q12" s="52">
        <f>IF((N11-(N12*128)-(O12*64)-(P12*32))&gt;=16,1,0)</f>
        <v>0</v>
      </c>
      <c r="R12" s="50">
        <f>IF((N11-(N12*128)-(O12*64)-(P12*32)-(Q12*16))&gt;=8,1,0)</f>
        <v>0</v>
      </c>
      <c r="S12" s="51">
        <f>IF((N11-(N12*128)-(O12*64)-(P12*32)-(Q12*16)-(R12*8))&gt;=4,1,0)</f>
        <v>0</v>
      </c>
      <c r="T12" s="51">
        <f>IF((N11-(N12*128)-(O12*64)-(P12*32)-(Q12*16)-(R12*8)-(S12*4))&gt;=2,1,0)</f>
        <v>0</v>
      </c>
      <c r="U12" s="52">
        <f>IF((N11-(N12*128)-(O12*64)-(P12*32)-(Q12*16)-(R12*8)-(S12*4)-(T12*2))&gt;=1,1,0)</f>
        <v>0</v>
      </c>
      <c r="V12" s="49" t="s">
        <v>2</v>
      </c>
      <c r="W12" s="50">
        <f>IF(W11&gt;=128,1,0)</f>
        <v>0</v>
      </c>
      <c r="X12" s="51">
        <f>IF((W11-(W12*128))&gt;=64,1,0)</f>
        <v>0</v>
      </c>
      <c r="Y12" s="51">
        <f>IF((W11-(W12*128)-(X12*64))&gt;=32,1,0)</f>
        <v>0</v>
      </c>
      <c r="Z12" s="52">
        <f>IF((W11-(W12*128)-(X12*64)-(Y12*32))&gt;=16,1,0)</f>
        <v>0</v>
      </c>
      <c r="AA12" s="50">
        <f>IF((W11-(W12*128)-(X12*64)-(Y12*32)-(Z12*16))&gt;=8,1,0)</f>
        <v>0</v>
      </c>
      <c r="AB12" s="51">
        <f>IF((W11-(W12*128)-(X12*64)-(Y12*32)-(Z12*16)-(AA12*8))&gt;=4,1,0)</f>
        <v>0</v>
      </c>
      <c r="AC12" s="51">
        <f>IF((W11-(W12*128)-(X12*64)-(Y12*32)-(Z12*16)-(AA12*8)-(AB12*4))&gt;=2,1,0)</f>
        <v>0</v>
      </c>
      <c r="AD12" s="52">
        <f>IF((W11-(W12*128)-(X12*64)-(Y12*32)-(Z12*16)-(AA12*8)-(AB12*4)-(AC12*2))&gt;=1,1,0)</f>
        <v>0</v>
      </c>
      <c r="AE12" s="49" t="s">
        <v>2</v>
      </c>
      <c r="AF12" s="50">
        <f>IF(AF11&gt;=128,1,0)</f>
        <v>0</v>
      </c>
      <c r="AG12" s="51">
        <f>IF((AF11-(AF12*128))&gt;=64,1,0)</f>
        <v>0</v>
      </c>
      <c r="AH12" s="51">
        <f>IF((AF11-(AF12*128)-(AG12*64))&gt;=32,1,0)</f>
        <v>0</v>
      </c>
      <c r="AI12" s="52">
        <f>IF((AF11-(AF12*128)-(AG12*64)-(AH12*32))&gt;=16,1,0)</f>
        <v>0</v>
      </c>
      <c r="AJ12" s="50">
        <f>IF((AF11-(AF12*128)-(AG12*64)-(AH12*32)-(AI12*16))&gt;=8,1,0)</f>
        <v>0</v>
      </c>
      <c r="AK12" s="51">
        <f>IF((AF11-(AF12*128)-(AG12*64)-(AH12*32)-(AI12*16)-(AJ12*8))&gt;=4,1,0)</f>
        <v>0</v>
      </c>
      <c r="AL12" s="51">
        <f>IF((AF11-(AF12*128)-(AG12*64)-(AH12*32)-(AI12*16)-(AJ12*8)-(AK12*4))&gt;=2,1,0)</f>
        <v>0</v>
      </c>
      <c r="AM12" s="52">
        <f>IF((AF11-(AF12*128)-(AG12*64)-(AH12*32)-(AI12*16)-(AJ12*8)-(AK12*4)-(AL12*2))&gt;=1,1,0)</f>
        <v>0</v>
      </c>
      <c r="AN12" s="44"/>
      <c r="AO12" s="46"/>
      <c r="AP12" s="46"/>
      <c r="AQ12" s="46"/>
      <c r="AR12" s="46"/>
      <c r="AS12" s="46"/>
      <c r="AT12" s="46"/>
    </row>
    <row r="13" spans="1:48" ht="21.75" customHeight="1" thickBot="1">
      <c r="A13" s="20"/>
      <c r="B13" s="73" t="s">
        <v>6</v>
      </c>
      <c r="C13" s="74"/>
      <c r="D13" s="21"/>
      <c r="E13" s="68">
        <f>SUM(IF(C7&gt;=E5,E6*E7,E6*0),IF(C7&gt;=F5,F6*F7,F6*0),IF(C7&gt;=G5,G6*G7,G6*0),IF(C7&gt;=H5,H6*H7,H6*0),IF(C7&gt;=I5,I6*I7,I6*0),IF(C7&gt;=J5,J6*J7,J6*0),IF(C7&gt;=K5,K6*K7,K6*0),IF(C7&gt;=L5,L6*L7,L6*0))</f>
        <v>0</v>
      </c>
      <c r="F13" s="68"/>
      <c r="G13" s="68"/>
      <c r="H13" s="68"/>
      <c r="I13" s="68"/>
      <c r="J13" s="68"/>
      <c r="K13" s="68"/>
      <c r="L13" s="68"/>
      <c r="M13" s="27" t="s">
        <v>2</v>
      </c>
      <c r="N13" s="68">
        <f>SUM(IF(C7&gt;=N5,N6*N7,N6*0),IF(C7&gt;=O5,O6*O7,O6*0),IF(C7&gt;=P5,P6*P7,P6*0),IF(C7&gt;=Q5,Q6*Q7,Q6*0),IF(C7&gt;=R5,R6*R7,R6*0),IF(C7&gt;=S5,S6*S7,S6*0),IF(C7&gt;=T5,T6*T7,T6*0),IF(C7&gt;=U5,U6*U7,U6*0))</f>
        <v>0</v>
      </c>
      <c r="O13" s="68"/>
      <c r="P13" s="68"/>
      <c r="Q13" s="68"/>
      <c r="R13" s="68"/>
      <c r="S13" s="68"/>
      <c r="T13" s="68"/>
      <c r="U13" s="68"/>
      <c r="V13" s="27" t="s">
        <v>2</v>
      </c>
      <c r="W13" s="68">
        <f>SUM(IF(C7&gt;=W5,W6*W7,W6*0),IF(C7&gt;=X5,X6*X7,X6*0),IF(C7&gt;=Y5,Y6*Y7,Y6*0),IF(C7&gt;=Z5,Z6*Z7,Z6*0),IF(C7&gt;=AA5,AA6*AA7,AA6*0),IF(C7&gt;=AB5,AB6*AB7,AB6*0),IF(C7&gt;=AC5,AC6*AC7,AC6*0),IF(C7&gt;=AD5,AD6*AD7,AD6*0))</f>
        <v>0</v>
      </c>
      <c r="X13" s="68"/>
      <c r="Y13" s="68"/>
      <c r="Z13" s="68"/>
      <c r="AA13" s="68"/>
      <c r="AB13" s="68"/>
      <c r="AC13" s="68"/>
      <c r="AD13" s="68"/>
      <c r="AE13" s="27" t="s">
        <v>2</v>
      </c>
      <c r="AF13" s="68">
        <f>SUM(IF(C7&gt;=AF5,AF6*AF7,AF6*0),IF(C7&gt;=AG5,AG6*AG7,AG6*0),IF(C7&gt;=AH5,AH6*AH7,AH6*0),IF(C7&gt;=AI5,AI6*AI7,AI6*0),IF(C7&gt;=AJ5,AJ6*AJ7,AJ6*0),IF(C7&gt;=AK5,AK6*AK7,AK6*0),IF(C7&gt;=AL5,AL6*AL7,AL6*0),IF(C7&gt;=AM5,AM6*AM7,AM6*0),1)</f>
        <v>1</v>
      </c>
      <c r="AG13" s="68"/>
      <c r="AH13" s="68"/>
      <c r="AI13" s="68"/>
      <c r="AJ13" s="68"/>
      <c r="AK13" s="68"/>
      <c r="AL13" s="68"/>
      <c r="AM13" s="68"/>
      <c r="AN13" s="21"/>
      <c r="AO13" s="1"/>
      <c r="AP13" s="1"/>
      <c r="AQ13" s="1"/>
      <c r="AR13" s="1"/>
      <c r="AS13" s="1"/>
      <c r="AT13" s="1"/>
    </row>
    <row r="14" spans="1:48" s="47" customFormat="1" ht="14.25" customHeight="1" thickBot="1">
      <c r="A14" s="42"/>
      <c r="B14" s="48"/>
      <c r="C14" s="48"/>
      <c r="D14" s="44"/>
      <c r="E14" s="50">
        <f>IF(E13&gt;=128,1,0)</f>
        <v>0</v>
      </c>
      <c r="F14" s="51">
        <f>IF((E13-(E14*128))&gt;=64,1,0)</f>
        <v>0</v>
      </c>
      <c r="G14" s="51">
        <f>IF((E13-(E14*128)-(F14*64))&gt;=32,1,0)</f>
        <v>0</v>
      </c>
      <c r="H14" s="52">
        <f>IF((E13-(E14*128)-(F14*64)-(G14*32))&gt;=16,1,0)</f>
        <v>0</v>
      </c>
      <c r="I14" s="50">
        <f>IF((E13-(E14*128)-(F14*64)-(G14*32)-(H14*16))&gt;=8,1,0)</f>
        <v>0</v>
      </c>
      <c r="J14" s="51">
        <f>IF((E13-(E14*128)-(F14*64)-(G14*32)-(H14*16)-(I14*8))&gt;=4,1,0)</f>
        <v>0</v>
      </c>
      <c r="K14" s="51">
        <f>IF((E13-(E14*128)-(F14*64)-(G14*32)-(H14*16)-(I14*8)-(J14*4))&gt;=2,1,0)</f>
        <v>0</v>
      </c>
      <c r="L14" s="52">
        <f>IF((E13-(E14*128)-(F14*64)-(G14*32)-(H14*16)-(I14*8)-(J14*4)-(K14*2))&gt;=1,1,0)</f>
        <v>0</v>
      </c>
      <c r="M14" s="49" t="s">
        <v>2</v>
      </c>
      <c r="N14" s="50">
        <f>IF(N13&gt;=128,1,0)</f>
        <v>0</v>
      </c>
      <c r="O14" s="51">
        <f>IF((N13-(N14*128))&gt;=64,1,0)</f>
        <v>0</v>
      </c>
      <c r="P14" s="51">
        <f>IF((N13-(N14*128)-(O14*64))&gt;=32,1,0)</f>
        <v>0</v>
      </c>
      <c r="Q14" s="52">
        <f>IF((N13-(N14*128)-(O14*64)-(P14*32))&gt;=16,1,0)</f>
        <v>0</v>
      </c>
      <c r="R14" s="50">
        <f>IF((N13-(N14*128)-(O14*64)-(P14*32)-(Q14*16))&gt;=8,1,0)</f>
        <v>0</v>
      </c>
      <c r="S14" s="51">
        <f>IF((N13-(N14*128)-(O14*64)-(P14*32)-(Q14*16)-(R14*8))&gt;=4,1,0)</f>
        <v>0</v>
      </c>
      <c r="T14" s="51">
        <f>IF((N13-(N14*128)-(O14*64)-(P14*32)-(Q14*16)-(R14*8)-(S14*4))&gt;=2,1,0)</f>
        <v>0</v>
      </c>
      <c r="U14" s="52">
        <f>IF((N13-(N14*128)-(O14*64)-(P14*32)-(Q14*16)-(R14*8)-(S14*4)-(T14*2))&gt;=1,1,0)</f>
        <v>0</v>
      </c>
      <c r="V14" s="49" t="s">
        <v>2</v>
      </c>
      <c r="W14" s="50">
        <f>IF(W13&gt;=128,1,0)</f>
        <v>0</v>
      </c>
      <c r="X14" s="51">
        <f>IF((W13-(W14*128))&gt;=64,1,0)</f>
        <v>0</v>
      </c>
      <c r="Y14" s="51">
        <f>IF((W13-(W14*128)-(X14*64))&gt;=32,1,0)</f>
        <v>0</v>
      </c>
      <c r="Z14" s="52">
        <f>IF((W13-(W14*128)-(X14*64)-(Y14*32))&gt;=16,1,0)</f>
        <v>0</v>
      </c>
      <c r="AA14" s="50">
        <f>IF((W13-(W14*128)-(X14*64)-(Y14*32)-(Z14*16))&gt;=8,1,0)</f>
        <v>0</v>
      </c>
      <c r="AB14" s="51">
        <f>IF((W13-(W14*128)-(X14*64)-(Y14*32)-(Z14*16)-(AA14*8))&gt;=4,1,0)</f>
        <v>0</v>
      </c>
      <c r="AC14" s="51">
        <f>IF((W13-(W14*128)-(X14*64)-(Y14*32)-(Z14*16)-(AA14*8)-(AB14*4))&gt;=2,1,0)</f>
        <v>0</v>
      </c>
      <c r="AD14" s="52">
        <f>IF((W13-(W14*128)-(X14*64)-(Y14*32)-(Z14*16)-(AA14*8)-(AB14*4)-(AC14*2))&gt;=1,1,0)</f>
        <v>0</v>
      </c>
      <c r="AE14" s="49" t="s">
        <v>2</v>
      </c>
      <c r="AF14" s="50">
        <f>IF(AF13&gt;=128,1,0)</f>
        <v>0</v>
      </c>
      <c r="AG14" s="51">
        <f>IF((AF13-(AF14*128))&gt;=64,1,0)</f>
        <v>0</v>
      </c>
      <c r="AH14" s="51">
        <f>IF((AF13-(AF14*128)-(AG14*64))&gt;=32,1,0)</f>
        <v>0</v>
      </c>
      <c r="AI14" s="52">
        <f>IF((AF13-(AF14*128)-(AG14*64)-(AH14*32))&gt;=16,1,0)</f>
        <v>0</v>
      </c>
      <c r="AJ14" s="50">
        <f>IF((AF13-(AF14*128)-(AG14*64)-(AH14*32)-(AI14*16))&gt;=8,1,0)</f>
        <v>0</v>
      </c>
      <c r="AK14" s="51">
        <f>IF((AF13-(AF14*128)-(AG14*64)-(AH14*32)-(AI14*16)-(AJ14*8))&gt;=4,1,0)</f>
        <v>0</v>
      </c>
      <c r="AL14" s="51">
        <f>IF((AF13-(AF14*128)-(AG14*64)-(AH14*32)-(AI14*16)-(AJ14*8)-(AK14*4))&gt;=2,1,0)</f>
        <v>0</v>
      </c>
      <c r="AM14" s="52">
        <f>IF((AF13-(AF14*128)-(AG14*64)-(AH14*32)-(AI14*16)-(AJ14*8)-(AK14*4)-(AL14*2))&gt;=1,1,0)</f>
        <v>1</v>
      </c>
      <c r="AN14" s="44"/>
      <c r="AO14" s="46"/>
      <c r="AP14" s="46"/>
      <c r="AQ14" s="46"/>
      <c r="AR14" s="46"/>
      <c r="AS14" s="46"/>
      <c r="AT14" s="46"/>
    </row>
    <row r="15" spans="1:48" ht="21.75" customHeight="1" thickBot="1">
      <c r="A15" s="20"/>
      <c r="B15" s="73" t="s">
        <v>7</v>
      </c>
      <c r="C15" s="74"/>
      <c r="D15" s="21"/>
      <c r="E15" s="68">
        <f>SUM(IF(C7&gt;=E5,E6*E7,E6*1),IF(C7&gt;=F5,F6*F7,F6*1),IF(C7&gt;=G5,G6*G7,G6*1),IF(C7&gt;=H5,H6*H7,H6*1),IF(C7&gt;=I5,I6*I7,I6*1),IF(C7&gt;=J5,J6*J7,J6*1),IF(C7&gt;=K5,K6*K7,K6*1),IF(C7&gt;=L5,L6*L7,L6*1))</f>
        <v>0</v>
      </c>
      <c r="F15" s="68"/>
      <c r="G15" s="68"/>
      <c r="H15" s="68"/>
      <c r="I15" s="68"/>
      <c r="J15" s="68"/>
      <c r="K15" s="68"/>
      <c r="L15" s="68"/>
      <c r="M15" s="27" t="s">
        <v>2</v>
      </c>
      <c r="N15" s="68">
        <f>SUM(IF(C7&gt;=N5,N6*N7,N6*1),IF(C7&gt;=O5,O6*O7,O6*1),IF(C7&gt;=P5,P6*P7,P6*1),IF(C7&gt;=Q5,Q6*Q7,Q6*1),IF(C7&gt;=R5,R6*R7,R6*1),IF(C7&gt;=S5,S6*S7,S6*1),IF(C7&gt;=T5,T6*T7,T6*1),IF(C7&gt;=U5,U6*U7,U6*1))</f>
        <v>0</v>
      </c>
      <c r="O15" s="68"/>
      <c r="P15" s="68"/>
      <c r="Q15" s="68"/>
      <c r="R15" s="68"/>
      <c r="S15" s="68"/>
      <c r="T15" s="68"/>
      <c r="U15" s="68"/>
      <c r="V15" s="27" t="s">
        <v>2</v>
      </c>
      <c r="W15" s="68">
        <f>SUM(IF(C7&gt;=W5,W6*W7,W6*1),IF(C7&gt;=X5,X6*X7,X6*1),IF(C7&gt;=Y5,Y6*Y7,Y6*1),IF(C7&gt;=Z5,Z6*Z7,Z6*1),IF(C7&gt;=AA5,AA6*AA7,AA6*1),IF(C7&gt;=AB5,AB6*AB7,AB6*1),IF(C7&gt;=AC5,AC6*AC7,AC6*1),IF(C7&gt;=AD5,AD6*AD7,AD6*1))</f>
        <v>0</v>
      </c>
      <c r="X15" s="68"/>
      <c r="Y15" s="68"/>
      <c r="Z15" s="68"/>
      <c r="AA15" s="68"/>
      <c r="AB15" s="68"/>
      <c r="AC15" s="68"/>
      <c r="AD15" s="68"/>
      <c r="AE15" s="27" t="s">
        <v>2</v>
      </c>
      <c r="AF15" s="68">
        <f>SUM(IF(C7&gt;=AF5,AF6*AF7,AF6*1),IF(C7&gt;=AG5,AG6*AG7,AG6*1),IF(C7&gt;=AH5,AH6*AH7,AH6*1),IF(C7&gt;=AI5,AI6*AI7,AI6*1),IF(C7&gt;=AJ5,AJ6*AJ7,AJ6*1),IF(C7&gt;=AK5,AK6*AK7,AK6*1),IF(C7&gt;=AL5,AL6*AL7,AL6*1),IF(C7&gt;=AM5,AM6*AM7,AM6*1),-1)</f>
        <v>254</v>
      </c>
      <c r="AG15" s="68"/>
      <c r="AH15" s="68"/>
      <c r="AI15" s="68"/>
      <c r="AJ15" s="68"/>
      <c r="AK15" s="68"/>
      <c r="AL15" s="68"/>
      <c r="AM15" s="68"/>
      <c r="AN15" s="21"/>
      <c r="AO15" s="1"/>
      <c r="AP15" s="1"/>
      <c r="AQ15" s="1"/>
      <c r="AR15" s="1"/>
      <c r="AS15" s="1"/>
      <c r="AT15" s="1"/>
    </row>
    <row r="16" spans="1:48" s="47" customFormat="1" ht="14.25" customHeight="1" thickBot="1">
      <c r="A16" s="42"/>
      <c r="B16" s="48"/>
      <c r="C16" s="48"/>
      <c r="D16" s="44"/>
      <c r="E16" s="50">
        <f>IF(E15&gt;=128,1,0)</f>
        <v>0</v>
      </c>
      <c r="F16" s="51">
        <f>IF((E15-(E16*128))&gt;=64,1,0)</f>
        <v>0</v>
      </c>
      <c r="G16" s="51">
        <f>IF((E15-(E16*128)-(F16*64))&gt;=32,1,0)</f>
        <v>0</v>
      </c>
      <c r="H16" s="52">
        <f>IF((E15-(E16*128)-(F16*64)-(G16*32))&gt;=16,1,0)</f>
        <v>0</v>
      </c>
      <c r="I16" s="50">
        <f>IF((E15-(E16*128)-(F16*64)-(G16*32)-(H16*16))&gt;=8,1,0)</f>
        <v>0</v>
      </c>
      <c r="J16" s="51">
        <f>IF((E15-(E16*128)-(F16*64)-(G16*32)-(H16*16)-(I16*8))&gt;=4,1,0)</f>
        <v>0</v>
      </c>
      <c r="K16" s="51">
        <f>IF((E15-(E16*128)-(F16*64)-(G16*32)-(H16*16)-(I16*8)-(J16*4))&gt;=2,1,0)</f>
        <v>0</v>
      </c>
      <c r="L16" s="52">
        <f>IF((E15-(E16*128)-(F16*64)-(G16*32)-(H16*16)-(I16*8)-(J16*4)-(K16*2))&gt;=1,1,0)</f>
        <v>0</v>
      </c>
      <c r="M16" s="49" t="s">
        <v>2</v>
      </c>
      <c r="N16" s="50">
        <f>IF(N15&gt;=128,1,0)</f>
        <v>0</v>
      </c>
      <c r="O16" s="51">
        <f>IF((N15-(N16*128))&gt;=64,1,0)</f>
        <v>0</v>
      </c>
      <c r="P16" s="51">
        <f>IF((N15-(N16*128)-(O16*64))&gt;=32,1,0)</f>
        <v>0</v>
      </c>
      <c r="Q16" s="52">
        <f>IF((N15-(N16*128)-(O16*64)-(P16*32))&gt;=16,1,0)</f>
        <v>0</v>
      </c>
      <c r="R16" s="50">
        <f>IF((N15-(N16*128)-(O16*64)-(P16*32)-(Q16*16))&gt;=8,1,0)</f>
        <v>0</v>
      </c>
      <c r="S16" s="51">
        <f>IF((N15-(N16*128)-(O16*64)-(P16*32)-(Q16*16)-(R16*8))&gt;=4,1,0)</f>
        <v>0</v>
      </c>
      <c r="T16" s="51">
        <f>IF((N15-(N16*128)-(O16*64)-(P16*32)-(Q16*16)-(R16*8)-(S16*4))&gt;=2,1,0)</f>
        <v>0</v>
      </c>
      <c r="U16" s="52">
        <f>IF((N15-(N16*128)-(O16*64)-(P16*32)-(Q16*16)-(R16*8)-(S16*4)-(T16*2))&gt;=1,1,0)</f>
        <v>0</v>
      </c>
      <c r="V16" s="49" t="s">
        <v>2</v>
      </c>
      <c r="W16" s="50">
        <f>IF(W15&gt;=128,1,0)</f>
        <v>0</v>
      </c>
      <c r="X16" s="51">
        <f>IF((W15-(W16*128))&gt;=64,1,0)</f>
        <v>0</v>
      </c>
      <c r="Y16" s="51">
        <f>IF((W15-(W16*128)-(X16*64))&gt;=32,1,0)</f>
        <v>0</v>
      </c>
      <c r="Z16" s="52">
        <f>IF((W15-(W16*128)-(X16*64)-(Y16*32))&gt;=16,1,0)</f>
        <v>0</v>
      </c>
      <c r="AA16" s="50">
        <f>IF((W15-(W16*128)-(X16*64)-(Y16*32)-(Z16*16))&gt;=8,1,0)</f>
        <v>0</v>
      </c>
      <c r="AB16" s="51">
        <f>IF((W15-(W16*128)-(X16*64)-(Y16*32)-(Z16*16)-(AA16*8))&gt;=4,1,0)</f>
        <v>0</v>
      </c>
      <c r="AC16" s="51">
        <f>IF((W15-(W16*128)-(X16*64)-(Y16*32)-(Z16*16)-(AA16*8)-(AB16*4))&gt;=2,1,0)</f>
        <v>0</v>
      </c>
      <c r="AD16" s="52">
        <f>IF((W15-(W16*128)-(X16*64)-(Y16*32)-(Z16*16)-(AA16*8)-(AB16*4)-(AC16*2))&gt;=1,1,0)</f>
        <v>0</v>
      </c>
      <c r="AE16" s="49" t="s">
        <v>2</v>
      </c>
      <c r="AF16" s="50">
        <f>IF(AF15&gt;=128,1,0)</f>
        <v>1</v>
      </c>
      <c r="AG16" s="51">
        <f>IF((AF15-(AF16*128))&gt;=64,1,0)</f>
        <v>1</v>
      </c>
      <c r="AH16" s="51">
        <f>IF((AF15-(AF16*128)-(AG16*64))&gt;=32,1,0)</f>
        <v>1</v>
      </c>
      <c r="AI16" s="52">
        <f>IF((AF15-(AF16*128)-(AG16*64)-(AH16*32))&gt;=16,1,0)</f>
        <v>1</v>
      </c>
      <c r="AJ16" s="50">
        <f>IF((AF15-(AF16*128)-(AG16*64)-(AH16*32)-(AI16*16))&gt;=8,1,0)</f>
        <v>1</v>
      </c>
      <c r="AK16" s="51">
        <f>IF((AF15-(AF16*128)-(AG16*64)-(AH16*32)-(AI16*16)-(AJ16*8))&gt;=4,1,0)</f>
        <v>1</v>
      </c>
      <c r="AL16" s="51">
        <f>IF((AF15-(AF16*128)-(AG16*64)-(AH16*32)-(AI16*16)-(AJ16*8)-(AK16*4))&gt;=2,1,0)</f>
        <v>1</v>
      </c>
      <c r="AM16" s="52">
        <f>IF((AF15-(AF16*128)-(AG16*64)-(AH16*32)-(AI16*16)-(AJ16*8)-(AK16*4)-(AL16*2))&gt;=1,1,0)</f>
        <v>0</v>
      </c>
      <c r="AN16" s="44"/>
      <c r="AO16" s="46"/>
      <c r="AP16" s="46"/>
      <c r="AQ16" s="46"/>
      <c r="AR16" s="46"/>
      <c r="AS16" s="46"/>
      <c r="AT16" s="46"/>
    </row>
    <row r="17" spans="1:46" ht="21.75" customHeight="1" thickBot="1">
      <c r="A17" s="20"/>
      <c r="B17" s="73" t="s">
        <v>5</v>
      </c>
      <c r="C17" s="74"/>
      <c r="D17" s="21"/>
      <c r="E17" s="68">
        <f>SUM(IF(C7&gt;=E5,E6*E7,E6*1),IF(C7&gt;=F5,F6*F7,F6*1),IF(C7&gt;=G5,G6*G7,G6*1),IF(C7&gt;=H5,H6*H7,H6*1),IF(C7&gt;=I5,I6*I7,I6*1),IF(C7&gt;=J5,J6*J7,J6*1),IF(C7&gt;=K5,K6*K7,K6*1),IF(C7&gt;=L5,L6*L7,L6*1))</f>
        <v>0</v>
      </c>
      <c r="F17" s="68"/>
      <c r="G17" s="68"/>
      <c r="H17" s="68"/>
      <c r="I17" s="68"/>
      <c r="J17" s="68"/>
      <c r="K17" s="68"/>
      <c r="L17" s="68"/>
      <c r="M17" s="27" t="s">
        <v>2</v>
      </c>
      <c r="N17" s="68">
        <f>SUM(IF(C7&gt;=N5,N6*N7,N6*1),IF(C7&gt;=O5,O6*O7,O6*1),IF(C7&gt;=P5,P6*P7,P6*1),IF(C7&gt;=Q5,Q6*Q7,Q6*1),IF(C7&gt;=R5,R6*R7,R6*1),IF(C7&gt;=S5,S6*S7,S6*1),IF(C7&gt;=T5,T6*T7,T6*1),IF(C7&gt;=U5,U6*U7,U6*1))</f>
        <v>0</v>
      </c>
      <c r="O17" s="68"/>
      <c r="P17" s="68"/>
      <c r="Q17" s="68"/>
      <c r="R17" s="68"/>
      <c r="S17" s="68"/>
      <c r="T17" s="68"/>
      <c r="U17" s="68"/>
      <c r="V17" s="27" t="s">
        <v>2</v>
      </c>
      <c r="W17" s="68">
        <f>SUM(IF(C7&gt;=W5,W6*W7,W6*1),IF(C7&gt;=X5,X6*X7,X6*1),IF(C7&gt;=Y5,Y6*Y7,Y6*1),IF(C7&gt;=Z5,Z6*Z7,Z6*1),IF(C7&gt;=AA5,AA6*AA7,AA6*1),IF(C7&gt;=AB5,AB6*AB7,AB6*1),IF(C7&gt;=AC5,AC6*AC7,AC6*1),IF(C7&gt;=AD5,AD6*AD7,AD6*1))</f>
        <v>0</v>
      </c>
      <c r="X17" s="68"/>
      <c r="Y17" s="68"/>
      <c r="Z17" s="68"/>
      <c r="AA17" s="68"/>
      <c r="AB17" s="68"/>
      <c r="AC17" s="68"/>
      <c r="AD17" s="68"/>
      <c r="AE17" s="27" t="s">
        <v>2</v>
      </c>
      <c r="AF17" s="68">
        <f>SUM(IF(C7&gt;=AF5,AF6*AF7,AF6*1),IF(C7&gt;=AG5,AG6*AG7,AG6*1),IF(C7&gt;=AH5,AH6*AH7,AH6*1),IF(C7&gt;=AI5,AI6*AI7,AI6*1),IF(C7&gt;=AJ5,AJ6*AJ7,AJ6*1),IF(C7&gt;=AK5,AK6*AK7,AK6*1),IF(C7&gt;=AL5,AL6*AL7,AL6*1),IF(C7&gt;=AM5,AM6*AM7,AM6*1))</f>
        <v>255</v>
      </c>
      <c r="AG17" s="68"/>
      <c r="AH17" s="68"/>
      <c r="AI17" s="68"/>
      <c r="AJ17" s="68"/>
      <c r="AK17" s="68"/>
      <c r="AL17" s="68"/>
      <c r="AM17" s="68"/>
      <c r="AN17" s="21"/>
      <c r="AO17" s="1"/>
      <c r="AP17" s="1"/>
      <c r="AQ17" s="1"/>
      <c r="AR17" s="1"/>
      <c r="AS17" s="1"/>
      <c r="AT17" s="1"/>
    </row>
    <row r="18" spans="1:46" s="47" customFormat="1" ht="14.25" customHeight="1">
      <c r="A18" s="42"/>
      <c r="B18" s="43"/>
      <c r="C18" s="43"/>
      <c r="D18" s="44"/>
      <c r="E18" s="50">
        <f>IF(E17&gt;=128,1,0)</f>
        <v>0</v>
      </c>
      <c r="F18" s="51">
        <f>IF((E17-(E18*128))&gt;=64,1,0)</f>
        <v>0</v>
      </c>
      <c r="G18" s="51">
        <f>IF((E17-(E18*128)-(F18*64))&gt;=32,1,0)</f>
        <v>0</v>
      </c>
      <c r="H18" s="52">
        <f>IF((E17-(E18*128)-(F18*64)-(G18*32))&gt;=16,1,0)</f>
        <v>0</v>
      </c>
      <c r="I18" s="50">
        <f>IF((E17-(E18*128)-(F18*64)-(G18*32)-(H18*16))&gt;=8,1,0)</f>
        <v>0</v>
      </c>
      <c r="J18" s="51">
        <f>IF((E17-(E18*128)-(F18*64)-(G18*32)-(H18*16)-(I18*8))&gt;=4,1,0)</f>
        <v>0</v>
      </c>
      <c r="K18" s="51">
        <f>IF((E17-(E18*128)-(F18*64)-(G18*32)-(H18*16)-(I18*8)-(J18*4))&gt;=2,1,0)</f>
        <v>0</v>
      </c>
      <c r="L18" s="52">
        <f>IF((E17-(E18*128)-(F18*64)-(G18*32)-(H18*16)-(I18*8)-(J18*4)-(K18*2))&gt;=1,1,0)</f>
        <v>0</v>
      </c>
      <c r="M18" s="45" t="s">
        <v>2</v>
      </c>
      <c r="N18" s="50">
        <f>IF(N17&gt;=128,1,0)</f>
        <v>0</v>
      </c>
      <c r="O18" s="51">
        <f>IF((N17-(N18*128))&gt;=64,1,0)</f>
        <v>0</v>
      </c>
      <c r="P18" s="51">
        <f>IF((N17-(N18*128)-(O18*64))&gt;=32,1,0)</f>
        <v>0</v>
      </c>
      <c r="Q18" s="52">
        <f>IF((N17-(N18*128)-(O18*64)-(P18*32))&gt;=16,1,0)</f>
        <v>0</v>
      </c>
      <c r="R18" s="50">
        <f>IF((N17-(N18*128)-(O18*64)-(P18*32)-(Q18*16))&gt;=8,1,0)</f>
        <v>0</v>
      </c>
      <c r="S18" s="51">
        <f>IF((N17-(N18*128)-(O18*64)-(P18*32)-(Q18*16)-(R18*8))&gt;=4,1,0)</f>
        <v>0</v>
      </c>
      <c r="T18" s="51">
        <f>IF((N17-(N18*128)-(O18*64)-(P18*32)-(Q18*16)-(R18*8)-(S18*4))&gt;=2,1,0)</f>
        <v>0</v>
      </c>
      <c r="U18" s="52">
        <f>IF((N17-(N18*128)-(O18*64)-(P18*32)-(Q18*16)-(R18*8)-(S18*4)-(T18*2))&gt;=1,1,0)</f>
        <v>0</v>
      </c>
      <c r="V18" s="45" t="s">
        <v>2</v>
      </c>
      <c r="W18" s="50">
        <f>IF(W17&gt;=128,1,0)</f>
        <v>0</v>
      </c>
      <c r="X18" s="51">
        <f>IF((W17-(W18*128))&gt;=64,1,0)</f>
        <v>0</v>
      </c>
      <c r="Y18" s="51">
        <f>IF((W17-(W18*128)-(X18*64))&gt;=32,1,0)</f>
        <v>0</v>
      </c>
      <c r="Z18" s="52">
        <f>IF((W17-(W18*128)-(X18*64)-(Y18*32))&gt;=16,1,0)</f>
        <v>0</v>
      </c>
      <c r="AA18" s="50">
        <f>IF((W17-(W18*128)-(X18*64)-(Y18*32)-(Z18*16))&gt;=8,1,0)</f>
        <v>0</v>
      </c>
      <c r="AB18" s="51">
        <f>IF((W17-(W18*128)-(X18*64)-(Y18*32)-(Z18*16)-(AA18*8))&gt;=4,1,0)</f>
        <v>0</v>
      </c>
      <c r="AC18" s="51">
        <f>IF((W17-(W18*128)-(X18*64)-(Y18*32)-(Z18*16)-(AA18*8)-(AB18*4))&gt;=2,1,0)</f>
        <v>0</v>
      </c>
      <c r="AD18" s="52">
        <f>IF((W17-(W18*128)-(X18*64)-(Y18*32)-(Z18*16)-(AA18*8)-(AB18*4)-(AC18*2))&gt;=1,1,0)</f>
        <v>0</v>
      </c>
      <c r="AE18" s="45" t="s">
        <v>2</v>
      </c>
      <c r="AF18" s="50">
        <f>IF(AF17&gt;=128,1,0)</f>
        <v>1</v>
      </c>
      <c r="AG18" s="51">
        <f>IF((AF17-(AF18*128))&gt;=64,1,0)</f>
        <v>1</v>
      </c>
      <c r="AH18" s="51">
        <f>IF((AF17-(AF18*128)-(AG18*64))&gt;=32,1,0)</f>
        <v>1</v>
      </c>
      <c r="AI18" s="52">
        <f>IF((AF17-(AF18*128)-(AG18*64)-(AH18*32))&gt;=16,1,0)</f>
        <v>1</v>
      </c>
      <c r="AJ18" s="50">
        <f>IF((AF17-(AF18*128)-(AG18*64)-(AH18*32)-(AI18*16))&gt;=8,1,0)</f>
        <v>1</v>
      </c>
      <c r="AK18" s="51">
        <f>IF((AF17-(AF18*128)-(AG18*64)-(AH18*32)-(AI18*16)-(AJ18*8))&gt;=4,1,0)</f>
        <v>1</v>
      </c>
      <c r="AL18" s="51">
        <f>IF((AF17-(AF18*128)-(AG18*64)-(AH18*32)-(AI18*16)-(AJ18*8)-(AK18*4))&gt;=2,1,0)</f>
        <v>1</v>
      </c>
      <c r="AM18" s="52">
        <f>IF((AF17-(AF18*128)-(AG18*64)-(AH18*32)-(AI18*16)-(AJ18*8)-(AK18*4)-(AL18*2))&gt;=1,1,0)</f>
        <v>1</v>
      </c>
      <c r="AN18" s="44"/>
      <c r="AO18" s="46"/>
      <c r="AP18" s="46"/>
      <c r="AQ18" s="46"/>
      <c r="AR18" s="46"/>
      <c r="AS18" s="46"/>
      <c r="AT18" s="46"/>
    </row>
    <row r="19" spans="1:46" ht="24.75" customHeight="1" thickBot="1">
      <c r="A19" s="20"/>
      <c r="B19" s="31"/>
      <c r="C19" s="28"/>
      <c r="D19" s="31"/>
      <c r="E19" s="41"/>
      <c r="F19" s="41"/>
      <c r="G19" s="41"/>
      <c r="H19" s="41"/>
      <c r="I19" s="41"/>
      <c r="J19" s="41"/>
      <c r="K19" s="41"/>
      <c r="L19" s="41"/>
      <c r="M19" s="30"/>
      <c r="N19" s="41"/>
      <c r="O19" s="41"/>
      <c r="P19" s="41"/>
      <c r="Q19" s="41"/>
      <c r="R19" s="41"/>
      <c r="S19" s="41"/>
      <c r="T19" s="41"/>
      <c r="U19" s="41"/>
      <c r="V19" s="30"/>
      <c r="W19" s="41"/>
      <c r="X19" s="41"/>
      <c r="Y19" s="41"/>
      <c r="Z19" s="41"/>
      <c r="AA19" s="41"/>
      <c r="AB19" s="41"/>
      <c r="AC19" s="41"/>
      <c r="AD19" s="41"/>
      <c r="AE19" s="30"/>
      <c r="AF19" s="41"/>
      <c r="AG19" s="41"/>
      <c r="AH19" s="41"/>
      <c r="AI19" s="41"/>
      <c r="AJ19" s="41"/>
      <c r="AK19" s="41"/>
      <c r="AL19" s="41"/>
      <c r="AM19" s="41"/>
      <c r="AN19" s="31"/>
      <c r="AO19" s="1"/>
      <c r="AP19" s="1"/>
      <c r="AQ19" s="1"/>
      <c r="AR19" s="1"/>
      <c r="AS19" s="1"/>
      <c r="AT19" s="1"/>
    </row>
    <row r="20" spans="1:46" ht="21.75" customHeight="1" thickBot="1">
      <c r="A20" s="20"/>
      <c r="B20" s="73" t="s">
        <v>8</v>
      </c>
      <c r="C20" s="74"/>
      <c r="D20" s="21"/>
      <c r="E20" s="68">
        <f>SUM(IF(C7&gt;=E5,E6*1,E6*0),IF(C7&gt;=F5,F6*1,F6*0),IF(C7&gt;=G5,G6*1,G6*0),IF(C7&gt;=H5,H6*1,H6*0),IF(C7&gt;=I5,I6*1,I6*0),IF(C7&gt;=J5,J6*1,J6*0),IF(C7&gt;=K5,K6*1,K6*0),IF(C7&gt;=L5,L6*1,L6*0))</f>
        <v>255</v>
      </c>
      <c r="F20" s="68"/>
      <c r="G20" s="68"/>
      <c r="H20" s="68"/>
      <c r="I20" s="68"/>
      <c r="J20" s="68"/>
      <c r="K20" s="68"/>
      <c r="L20" s="68"/>
      <c r="M20" s="27" t="s">
        <v>2</v>
      </c>
      <c r="N20" s="68">
        <f>SUM(IF(C7&gt;=N5,N6*1,N6*0),IF(C7&gt;=O5,O6*1,O6*0),IF(C7&gt;=P5,P6*1,P6*0),IF(C7&gt;=Q5,Q6*1,Q6*0),IF(C7&gt;=R5,R6*1,R6*0),IF(C7&gt;=S5,S6*1,S6*0),IF(C7&gt;=T5,T6*1,T6*0),IF(C7&gt;=U5,U6*1,U6*0))</f>
        <v>255</v>
      </c>
      <c r="O20" s="68"/>
      <c r="P20" s="68"/>
      <c r="Q20" s="68"/>
      <c r="R20" s="68"/>
      <c r="S20" s="68"/>
      <c r="T20" s="68"/>
      <c r="U20" s="68"/>
      <c r="V20" s="27" t="s">
        <v>2</v>
      </c>
      <c r="W20" s="68">
        <f>SUM(IF(C7&gt;=W5,W6*1,W6*0),IF(C7&gt;=X5,X6*1,X6*0),IF(C7&gt;=Y5,Y6*1,Y6*0),IF(C7&gt;=Z5,Z6*1,Z6*0),IF(C7&gt;=AA5,AA6*1,AA6*0),IF(C7&gt;=AB5,AB6*1,AB6*0),IF(C7&gt;=AC5,AC6*1,AC6*0),IF(C7&gt;=AD5,AD6*1,AD6*0))</f>
        <v>255</v>
      </c>
      <c r="X20" s="68"/>
      <c r="Y20" s="68"/>
      <c r="Z20" s="68"/>
      <c r="AA20" s="68"/>
      <c r="AB20" s="68"/>
      <c r="AC20" s="68"/>
      <c r="AD20" s="68"/>
      <c r="AE20" s="27" t="s">
        <v>2</v>
      </c>
      <c r="AF20" s="68">
        <f>SUM(IF(C7&gt;=AF5,AF6*1,AF6*0),IF(C7&gt;=AG5,AG6*1,AG6*0),IF(C7&gt;=AH5,AH6*1,AH6*0),IF(C7&gt;=AI5,AI6*1,AI6*0),IF(C7&gt;=AJ5,AJ6*1,AJ6*0),IF(C7&gt;=AK5,AK6*1,AK6*0),IF(C7&gt;=AL5,AL6*1,AL6*0),IF(C7&gt;=AM5,AM6*1,AM6*0))</f>
        <v>0</v>
      </c>
      <c r="AG20" s="68"/>
      <c r="AH20" s="68"/>
      <c r="AI20" s="68"/>
      <c r="AJ20" s="68"/>
      <c r="AK20" s="68"/>
      <c r="AL20" s="68"/>
      <c r="AM20" s="68"/>
      <c r="AN20" s="21"/>
      <c r="AO20" s="1"/>
      <c r="AP20" s="1"/>
      <c r="AQ20" s="1"/>
      <c r="AR20" s="1"/>
      <c r="AS20" s="1"/>
      <c r="AT20" s="1"/>
    </row>
    <row r="21" spans="1:46" ht="14.25" customHeight="1">
      <c r="A21" s="20"/>
      <c r="B21" s="21"/>
      <c r="C21" s="21"/>
      <c r="D21" s="32"/>
      <c r="E21" s="50">
        <f>IF(E20&gt;=128,1,0)</f>
        <v>1</v>
      </c>
      <c r="F21" s="51">
        <f>IF((E20-(E21*128))&gt;=64,1,0)</f>
        <v>1</v>
      </c>
      <c r="G21" s="51">
        <f>IF((E20-(E21*128)-(F21*64))&gt;=32,1,0)</f>
        <v>1</v>
      </c>
      <c r="H21" s="52">
        <f>IF((E20-(E21*128)-(F21*64)-(G21*32))&gt;=16,1,0)</f>
        <v>1</v>
      </c>
      <c r="I21" s="50">
        <f>IF((E20-(E21*128)-(F21*64)-(G21*32)-(H21*16))&gt;=8,1,0)</f>
        <v>1</v>
      </c>
      <c r="J21" s="51">
        <f>IF((E20-(E21*128)-(F21*64)-(G21*32)-(H21*16)-(I21*8))&gt;=4,1,0)</f>
        <v>1</v>
      </c>
      <c r="K21" s="51">
        <f>IF((E20-(E21*128)-(F21*64)-(G21*32)-(H21*16)-(I21*8)-(J21*4))&gt;=2,1,0)</f>
        <v>1</v>
      </c>
      <c r="L21" s="52">
        <f>IF((E20-(E21*128)-(F21*64)-(G21*32)-(H21*16)-(I21*8)-(J21*4)-(K21*2))&gt;=1,1,0)</f>
        <v>1</v>
      </c>
      <c r="M21" s="21"/>
      <c r="N21" s="50">
        <f>IF(N20&gt;=128,1,0)</f>
        <v>1</v>
      </c>
      <c r="O21" s="51">
        <f>IF((N20-(N21*128))&gt;=64,1,0)</f>
        <v>1</v>
      </c>
      <c r="P21" s="51">
        <f>IF((N20-(N21*128)-(O21*64))&gt;=32,1,0)</f>
        <v>1</v>
      </c>
      <c r="Q21" s="52">
        <f>IF((N20-(N21*128)-(O21*64)-(P21*32))&gt;=16,1,0)</f>
        <v>1</v>
      </c>
      <c r="R21" s="50">
        <f>IF((N20-(N21*128)-(O21*64)-(P21*32)-(Q21*16))&gt;=8,1,0)</f>
        <v>1</v>
      </c>
      <c r="S21" s="51">
        <f>IF((N20-(N21*128)-(O21*64)-(P21*32)-(Q21*16)-(R21*8))&gt;=4,1,0)</f>
        <v>1</v>
      </c>
      <c r="T21" s="51">
        <f>IF((N20-(N21*128)-(O21*64)-(P21*32)-(Q21*16)-(R21*8)-(S21*4))&gt;=2,1,0)</f>
        <v>1</v>
      </c>
      <c r="U21" s="52">
        <f>IF((N20-(N21*128)-(O21*64)-(P21*32)-(Q21*16)-(R21*8)-(S21*4)-(T21*2))&gt;=1,1,0)</f>
        <v>1</v>
      </c>
      <c r="V21" s="21"/>
      <c r="W21" s="50">
        <f>IF(W20&gt;=128,1,0)</f>
        <v>1</v>
      </c>
      <c r="X21" s="51">
        <f>IF((W20-(W21*128))&gt;=64,1,0)</f>
        <v>1</v>
      </c>
      <c r="Y21" s="51">
        <f>IF((W20-(W21*128)-(X21*64))&gt;=32,1,0)</f>
        <v>1</v>
      </c>
      <c r="Z21" s="52">
        <f>IF((W20-(W21*128)-(X21*64)-(Y21*32))&gt;=16,1,0)</f>
        <v>1</v>
      </c>
      <c r="AA21" s="50">
        <f>IF((W20-(W21*128)-(X21*64)-(Y21*32)-(Z21*16))&gt;=8,1,0)</f>
        <v>1</v>
      </c>
      <c r="AB21" s="51">
        <f>IF((W20-(W21*128)-(X21*64)-(Y21*32)-(Z21*16)-(AA21*8))&gt;=4,1,0)</f>
        <v>1</v>
      </c>
      <c r="AC21" s="51">
        <f>IF((W20-(W21*128)-(X21*64)-(Y21*32)-(Z21*16)-(AA21*8)-(AB21*4))&gt;=2,1,0)</f>
        <v>1</v>
      </c>
      <c r="AD21" s="52">
        <f>IF((W20-(W21*128)-(X21*64)-(Y21*32)-(Z21*16)-(AA21*8)-(AB21*4)-(AC21*2))&gt;=1,1,0)</f>
        <v>1</v>
      </c>
      <c r="AE21" s="21"/>
      <c r="AF21" s="50">
        <f>IF(AF20&gt;=128,1,0)</f>
        <v>0</v>
      </c>
      <c r="AG21" s="51">
        <f>IF((AF20-(AF21*128))&gt;=64,1,0)</f>
        <v>0</v>
      </c>
      <c r="AH21" s="51">
        <f>IF((AF20-(AF21*128)-(AG21*64))&gt;=32,1,0)</f>
        <v>0</v>
      </c>
      <c r="AI21" s="52">
        <f>IF((AF20-(AF21*128)-(AG21*64)-(AH21*32))&gt;=16,1,0)</f>
        <v>0</v>
      </c>
      <c r="AJ21" s="50">
        <f>IF((AF20-(AF21*128)-(AG21*64)-(AH21*32)-(AI21*16))&gt;=8,1,0)</f>
        <v>0</v>
      </c>
      <c r="AK21" s="51">
        <f>IF((AF20-(AF21*128)-(AG21*64)-(AH21*32)-(AI21*16)-(AJ21*8))&gt;=4,1,0)</f>
        <v>0</v>
      </c>
      <c r="AL21" s="51">
        <f>IF((AF20-(AF21*128)-(AG21*64)-(AH21*32)-(AI21*16)-(AJ21*8)-(AK21*4))&gt;=2,1,0)</f>
        <v>0</v>
      </c>
      <c r="AM21" s="52">
        <f>IF((AF20-(AF21*128)-(AG21*64)-(AH21*32)-(AI21*16)-(AJ21*8)-(AK21*4)-(AL21*2))&gt;=1,1,0)</f>
        <v>0</v>
      </c>
      <c r="AN21" s="21"/>
      <c r="AO21" s="1"/>
      <c r="AP21" s="1"/>
      <c r="AQ21" s="1"/>
      <c r="AR21" s="1"/>
      <c r="AS21" s="1"/>
      <c r="AT21" s="1"/>
    </row>
    <row r="22" spans="1:46">
      <c r="A22" s="20"/>
      <c r="B22" s="66" t="s">
        <v>9</v>
      </c>
      <c r="C22" s="66"/>
      <c r="D22" s="3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1"/>
      <c r="AP22" s="1"/>
      <c r="AQ22" s="1"/>
      <c r="AR22" s="1"/>
      <c r="AS22" s="1"/>
      <c r="AT22" s="1"/>
    </row>
    <row r="23" spans="1:46" ht="15" thickBot="1">
      <c r="A23" s="20"/>
      <c r="B23" s="67" t="s">
        <v>13</v>
      </c>
      <c r="C23" s="67"/>
      <c r="D23" s="67"/>
      <c r="E23" s="67"/>
      <c r="F23" s="20"/>
      <c r="G23" s="20"/>
      <c r="H23" s="20"/>
      <c r="I23" s="20"/>
      <c r="J23" s="20"/>
      <c r="K23" s="20"/>
      <c r="L23" s="20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1"/>
      <c r="AP23" s="1"/>
      <c r="AQ23" s="1"/>
      <c r="AR23" s="1"/>
      <c r="AS23" s="1"/>
      <c r="AT23" s="1"/>
    </row>
    <row r="24" spans="1:46">
      <c r="A24" s="1"/>
      <c r="B24" s="3"/>
      <c r="C24" s="3"/>
      <c r="D24" s="15"/>
      <c r="E24" s="1"/>
      <c r="F24" s="1"/>
      <c r="G24" s="1"/>
      <c r="H24" s="1"/>
      <c r="I24" s="1"/>
      <c r="J24" s="1"/>
      <c r="K24" s="1"/>
      <c r="L24" s="1"/>
      <c r="M24" s="3"/>
      <c r="N24" s="3"/>
      <c r="O24" s="3"/>
      <c r="P24" s="3"/>
      <c r="Q24" s="3"/>
      <c r="R24" s="3"/>
      <c r="S24" s="3"/>
      <c r="T24" s="3"/>
      <c r="U24" s="3"/>
      <c r="V24" s="3"/>
      <c r="W24" s="64" t="s">
        <v>15</v>
      </c>
      <c r="X24" s="65"/>
      <c r="Y24" s="65"/>
      <c r="Z24" s="65"/>
      <c r="AA24" s="65"/>
      <c r="AB24" s="58">
        <f>2^(AM5-C7)-2</f>
        <v>254</v>
      </c>
      <c r="AC24" s="59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1"/>
      <c r="AP24" s="1"/>
      <c r="AQ24" s="1"/>
      <c r="AR24" s="1"/>
      <c r="AS24" s="1"/>
      <c r="AT24" s="1"/>
    </row>
    <row r="25" spans="1:46">
      <c r="A25" s="1"/>
      <c r="B25" s="1"/>
      <c r="C25" s="1"/>
      <c r="D25" s="16"/>
      <c r="E25" s="16"/>
      <c r="F25" s="16"/>
      <c r="G25" s="16"/>
      <c r="H25" s="16"/>
      <c r="I25" s="16"/>
      <c r="J25" s="1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62" t="s">
        <v>16</v>
      </c>
      <c r="X25" s="63"/>
      <c r="Y25" s="63"/>
      <c r="Z25" s="63"/>
      <c r="AA25" s="63"/>
      <c r="AB25" s="60" t="str">
        <f>IF(E7=0,"A",IF(AND(E7=1,F7=0),"B",IF(AND(E7=1,F7=1,G7=0),"C",IF(AND(E7=1,F7=1,G7=1,H7=0),"D",IF(AND(E7=1,F7=1,G7=1,H7=1),"E","N/C")))))</f>
        <v>A</v>
      </c>
      <c r="AC25" s="6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5" thickBot="1">
      <c r="A26" s="1"/>
      <c r="B26" s="1" t="s">
        <v>14</v>
      </c>
      <c r="C26" s="1"/>
      <c r="D26" s="16"/>
      <c r="E26" s="16"/>
      <c r="F26" s="16"/>
      <c r="G26" s="16"/>
      <c r="H26" s="16"/>
      <c r="I26" s="16"/>
      <c r="J26" s="1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53" t="s">
        <v>17</v>
      </c>
      <c r="X26" s="54"/>
      <c r="Y26" s="54"/>
      <c r="Z26" s="54"/>
      <c r="AA26" s="55"/>
      <c r="AB26" s="56" t="str">
        <f>IF(OR(E9=10,AND(E9=172,N9&gt;=16,N9&lt;=31),AND(E9=192,N9=168)),"Privée","Publique")</f>
        <v>Publique</v>
      </c>
      <c r="AC26" s="57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29.25" customHeight="1">
      <c r="A27" s="1"/>
      <c r="B27" s="1"/>
      <c r="C27" s="1"/>
      <c r="D27" s="17"/>
      <c r="E27" s="17"/>
      <c r="F27" s="17"/>
      <c r="G27" s="17"/>
      <c r="H27" s="17"/>
      <c r="I27" s="17"/>
      <c r="J27" s="1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idden="1">
      <c r="A28" s="1"/>
      <c r="B28" s="1"/>
      <c r="C28" s="1"/>
      <c r="D28" s="81"/>
      <c r="E28" s="18"/>
      <c r="F28" s="18"/>
      <c r="G28" s="18"/>
      <c r="H28" s="18"/>
      <c r="I28" s="19"/>
      <c r="J28" s="1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idden="1">
      <c r="A29" s="1"/>
      <c r="B29" s="1"/>
      <c r="C29" s="1"/>
      <c r="D29" s="81"/>
      <c r="E29" s="18"/>
      <c r="F29" s="18"/>
      <c r="G29" s="18"/>
      <c r="H29" s="18"/>
      <c r="I29" s="19"/>
      <c r="J29" s="1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idden="1">
      <c r="A30" s="1"/>
      <c r="B30" s="1"/>
      <c r="C30" s="1"/>
      <c r="D30" s="81"/>
      <c r="E30" s="18"/>
      <c r="F30" s="18"/>
      <c r="G30" s="18"/>
      <c r="H30" s="18"/>
      <c r="I30" s="19"/>
      <c r="J30" s="1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idden="1">
      <c r="A31" s="1"/>
      <c r="B31" s="1"/>
      <c r="C31" s="1"/>
      <c r="D31" s="16"/>
      <c r="E31" s="16"/>
      <c r="F31" s="16"/>
      <c r="G31" s="16"/>
      <c r="H31" s="16"/>
      <c r="I31" s="16"/>
      <c r="J31" s="1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</sheetData>
  <mergeCells count="44">
    <mergeCell ref="E4:AM4"/>
    <mergeCell ref="D28:D30"/>
    <mergeCell ref="E9:L9"/>
    <mergeCell ref="N9:U9"/>
    <mergeCell ref="W9:AD9"/>
    <mergeCell ref="AF9:AM9"/>
    <mergeCell ref="E11:L11"/>
    <mergeCell ref="E17:L17"/>
    <mergeCell ref="E13:L13"/>
    <mergeCell ref="E15:L15"/>
    <mergeCell ref="E20:L20"/>
    <mergeCell ref="N11:U11"/>
    <mergeCell ref="N17:U17"/>
    <mergeCell ref="N13:U13"/>
    <mergeCell ref="N15:U15"/>
    <mergeCell ref="AF13:AM13"/>
    <mergeCell ref="AF15:AM15"/>
    <mergeCell ref="N20:U20"/>
    <mergeCell ref="W20:AD20"/>
    <mergeCell ref="W15:AD15"/>
    <mergeCell ref="W13:AD13"/>
    <mergeCell ref="W17:AD17"/>
    <mergeCell ref="B22:C22"/>
    <mergeCell ref="B23:E23"/>
    <mergeCell ref="AF20:AM20"/>
    <mergeCell ref="B2:I2"/>
    <mergeCell ref="K2:R2"/>
    <mergeCell ref="T2:AA2"/>
    <mergeCell ref="B5:C5"/>
    <mergeCell ref="B9:C9"/>
    <mergeCell ref="B11:C11"/>
    <mergeCell ref="B13:C13"/>
    <mergeCell ref="B15:C15"/>
    <mergeCell ref="B17:C17"/>
    <mergeCell ref="B20:C20"/>
    <mergeCell ref="W11:AD11"/>
    <mergeCell ref="AF11:AM11"/>
    <mergeCell ref="AF17:AM17"/>
    <mergeCell ref="W26:AA26"/>
    <mergeCell ref="AB26:AC26"/>
    <mergeCell ref="AB24:AC24"/>
    <mergeCell ref="AB25:AC25"/>
    <mergeCell ref="W25:AA25"/>
    <mergeCell ref="W24:AA24"/>
  </mergeCells>
  <conditionalFormatting sqref="E5:L5 N5:U5 W5:AD5 AF5:AM5">
    <cfRule type="cellIs" dxfId="2" priority="1" operator="greaterThan">
      <formula>$C$7</formula>
    </cfRule>
    <cfRule type="cellIs" dxfId="1" priority="4" operator="lessThanOrEqual">
      <formula>$C$7</formula>
    </cfRule>
  </conditionalFormatting>
  <conditionalFormatting sqref="G7">
    <cfRule type="expression" dxfId="0" priority="2">
      <formula>"si($E$3=$A$5;;)"</formula>
    </cfRule>
  </conditionalFormatting>
  <dataValidations count="2">
    <dataValidation type="whole" allowBlank="1" showInputMessage="1" showErrorMessage="1" sqref="E7:L7 N7:U7 W7:AD7 AF7:AM7">
      <formula1>0</formula1>
      <formula2>1</formula2>
    </dataValidation>
    <dataValidation type="whole" allowBlank="1" showInputMessage="1" showErrorMessage="1" sqref="C7">
      <formula1>1</formula1>
      <formula2>31</formula2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</dc:creator>
  <cp:lastModifiedBy>F L</cp:lastModifiedBy>
  <dcterms:created xsi:type="dcterms:W3CDTF">2012-10-24T19:20:11Z</dcterms:created>
  <dcterms:modified xsi:type="dcterms:W3CDTF">2012-11-22T13:33:44Z</dcterms:modified>
</cp:coreProperties>
</file>